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tichota\Documents\Překlady plocha\2016\02 - Únor 2016\"/>
    </mc:Choice>
  </mc:AlternateContent>
  <bookViews>
    <workbookView xWindow="0" yWindow="0" windowWidth="17895" windowHeight="8160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F13" i="1" l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K7" i="1" l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G13" i="1" l="1"/>
  <c r="G12" i="1"/>
  <c r="G11" i="1"/>
  <c r="G10" i="1"/>
  <c r="G9" i="1"/>
  <c r="G8" i="1"/>
  <c r="G7" i="1"/>
  <c r="M13" i="1" l="1"/>
  <c r="M12" i="1"/>
  <c r="M11" i="1"/>
  <c r="M10" i="1"/>
  <c r="M9" i="1"/>
  <c r="M8" i="1"/>
  <c r="M7" i="1"/>
  <c r="J14" i="1" l="1"/>
  <c r="H14" i="1"/>
  <c r="D14" i="1"/>
  <c r="B14" i="1"/>
  <c r="C11" i="1" l="1"/>
  <c r="C7" i="1"/>
  <c r="C12" i="1"/>
  <c r="C8" i="1"/>
  <c r="C13" i="1"/>
  <c r="C9" i="1"/>
  <c r="C10" i="1"/>
  <c r="I7" i="1"/>
  <c r="I11" i="1"/>
  <c r="I10" i="1"/>
  <c r="I9" i="1"/>
  <c r="I13" i="1"/>
  <c r="I8" i="1"/>
  <c r="I12" i="1"/>
  <c r="I14" i="1"/>
  <c r="K14" i="1"/>
  <c r="E14" i="1"/>
  <c r="C14" i="1"/>
  <c r="L14" i="1"/>
  <c r="M14" i="1" s="1"/>
  <c r="F14" i="1"/>
  <c r="G14" i="1" s="1"/>
</calcChain>
</file>

<file path=xl/sharedStrings.xml><?xml version="1.0" encoding="utf-8"?>
<sst xmlns="http://schemas.openxmlformats.org/spreadsheetml/2006/main" count="39" uniqueCount="27">
  <si>
    <t>FAME</t>
  </si>
  <si>
    <t>LPG</t>
  </si>
  <si>
    <t>CNG</t>
  </si>
  <si>
    <t>Ethanol E85</t>
  </si>
  <si>
    <t xml:space="preserve">   </t>
  </si>
  <si>
    <t xml:space="preserve">  </t>
  </si>
  <si>
    <t xml:space="preserve">%                </t>
  </si>
  <si>
    <t>fuel type</t>
  </si>
  <si>
    <t>petrol</t>
  </si>
  <si>
    <t>diesel</t>
  </si>
  <si>
    <t>diesel fuel blend</t>
  </si>
  <si>
    <t>Total</t>
  </si>
  <si>
    <t>number</t>
  </si>
  <si>
    <t>% of fuel type</t>
  </si>
  <si>
    <t>collected samples</t>
  </si>
  <si>
    <t>noncompliant samples</t>
  </si>
  <si>
    <t>compliant samples</t>
  </si>
  <si>
    <t>January to December 2014</t>
  </si>
  <si>
    <t>January to December 2015</t>
  </si>
  <si>
    <t>Comparison of sampled fuels quality according to individual fuel types</t>
  </si>
  <si>
    <t xml:space="preserve"> from January to December 2014 and 2015</t>
  </si>
  <si>
    <t xml:space="preserve">81 of 2,663 samples collected in 2014 met the quality requirements, i.e. 3.0%.  </t>
  </si>
  <si>
    <t>Duringu 2015, 33 of 2,723 collected and inspected fuel samples failed, i.e. 1.2%.</t>
  </si>
  <si>
    <t xml:space="preserve">In 2015, the ratio of poor quality fuels was lower by 1.8% than in 2014. </t>
  </si>
  <si>
    <t xml:space="preserve">Except for Ethanol E 85, the quality of all inspected fuel types improved. The ratio cconcerning Ethanol E 85 increased from 0.0% in 2014 to 11.1% in 2015. </t>
  </si>
  <si>
    <t xml:space="preserve">The ratio of noncompliant samples of diesel fuel blend and FAME is caused by lower number of samplings in the consequence of low availability   </t>
  </si>
  <si>
    <t xml:space="preserve">of these fuel types in the retail market. Therefore the Decree No. 133/2010 Coll. Determines less sampling concerning these fuels.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</si>
</sst>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0.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599963377788628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9" xfId="0" applyBorder="1" applyAlignment="1">
      <alignment wrapText="1"/>
    </xf>
    <xf numFmtId="0" fontId="0" fillId="0" borderId="6" xfId="0" applyBorder="1" applyAlignment="1">
      <alignment wrapText="1"/>
    </xf>
    <xf numFmtId="0" fontId="1" fillId="0" borderId="7" xfId="0" applyFont="1" applyBorder="1" applyAlignment="1">
      <alignment wrapText="1"/>
    </xf>
    <xf numFmtId="0" fontId="0" fillId="5" borderId="3" xfId="0" applyFill="1" applyBorder="1" applyAlignment="1">
      <alignment horizontal="center" wrapText="1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3" borderId="11" xfId="0" applyFill="1" applyBorder="1" applyAlignment="1">
      <alignment horizontal="center" wrapText="1"/>
    </xf>
    <xf numFmtId="0" fontId="0" fillId="5" borderId="13" xfId="0" applyFill="1" applyBorder="1" applyAlignment="1">
      <alignment horizontal="center"/>
    </xf>
    <xf numFmtId="0" fontId="0" fillId="4" borderId="15" xfId="0" applyFill="1" applyBorder="1" applyAlignment="1">
      <alignment horizontal="center" wrapText="1"/>
    </xf>
    <xf numFmtId="0" fontId="0" fillId="4" borderId="15" xfId="0" applyFill="1" applyBorder="1" applyAlignment="1">
      <alignment horizontal="center"/>
    </xf>
    <xf numFmtId="0" fontId="0" fillId="0" borderId="0" xfId="0" applyFont="1"/>
    <xf numFmtId="0" fontId="0" fillId="3" borderId="4" xfId="0" applyFill="1" applyBorder="1" applyAlignment="1">
      <alignment horizontal="right"/>
    </xf>
    <xf numFmtId="164" fontId="0" fillId="3" borderId="12" xfId="0" applyNumberFormat="1" applyFill="1" applyBorder="1" applyAlignment="1">
      <alignment horizontal="right"/>
    </xf>
    <xf numFmtId="0" fontId="0" fillId="4" borderId="16" xfId="0" applyFill="1" applyBorder="1" applyAlignment="1">
      <alignment horizontal="right"/>
    </xf>
    <xf numFmtId="164" fontId="0" fillId="4" borderId="16" xfId="0" applyNumberFormat="1" applyFill="1" applyBorder="1" applyAlignment="1">
      <alignment horizontal="right"/>
    </xf>
    <xf numFmtId="0" fontId="0" fillId="5" borderId="14" xfId="0" applyFill="1" applyBorder="1" applyAlignment="1">
      <alignment horizontal="right"/>
    </xf>
    <xf numFmtId="164" fontId="0" fillId="5" borderId="5" xfId="0" applyNumberFormat="1" applyFill="1" applyBorder="1" applyAlignment="1">
      <alignment horizontal="right"/>
    </xf>
    <xf numFmtId="3" fontId="0" fillId="3" borderId="1" xfId="0" applyNumberFormat="1" applyFill="1" applyBorder="1" applyAlignment="1">
      <alignment horizontal="right"/>
    </xf>
    <xf numFmtId="0" fontId="0" fillId="4" borderId="10" xfId="0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1" fillId="3" borderId="2" xfId="0" applyFont="1" applyFill="1" applyBorder="1" applyAlignment="1">
      <alignment horizontal="right"/>
    </xf>
    <xf numFmtId="164" fontId="1" fillId="3" borderId="11" xfId="0" applyNumberFormat="1" applyFont="1" applyFill="1" applyBorder="1" applyAlignment="1">
      <alignment horizontal="right"/>
    </xf>
    <xf numFmtId="0" fontId="1" fillId="4" borderId="15" xfId="0" applyFont="1" applyFill="1" applyBorder="1" applyAlignment="1">
      <alignment horizontal="right"/>
    </xf>
    <xf numFmtId="164" fontId="1" fillId="4" borderId="15" xfId="0" applyNumberFormat="1" applyFont="1" applyFill="1" applyBorder="1" applyAlignment="1">
      <alignment horizontal="right"/>
    </xf>
    <xf numFmtId="0" fontId="1" fillId="5" borderId="13" xfId="0" applyFont="1" applyFill="1" applyBorder="1" applyAlignment="1">
      <alignment horizontal="right"/>
    </xf>
    <xf numFmtId="164" fontId="1" fillId="5" borderId="3" xfId="0" applyNumberFormat="1" applyFont="1" applyFill="1" applyBorder="1" applyAlignment="1">
      <alignment horizontal="right"/>
    </xf>
    <xf numFmtId="164" fontId="1" fillId="3" borderId="17" xfId="0" applyNumberFormat="1" applyFont="1" applyFill="1" applyBorder="1" applyAlignment="1">
      <alignment horizontal="right"/>
    </xf>
    <xf numFmtId="164" fontId="1" fillId="5" borderId="8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1" fillId="3" borderId="4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0" fontId="1" fillId="4" borderId="16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wrapText="1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0" xfId="0" applyFont="1" applyFill="1" applyBorder="1" applyAlignment="1">
      <alignment horizontal="left" wrapText="1"/>
    </xf>
  </cellXfs>
  <cellStyles count="3">
    <cellStyle name="Čárka 2" xfId="2"/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topLeftCell="A9" zoomScaleNormal="100" workbookViewId="0">
      <selection activeCell="A19" sqref="A19:N19"/>
    </sheetView>
  </sheetViews>
  <sheetFormatPr defaultRowHeight="15" x14ac:dyDescent="0.25"/>
  <cols>
    <col min="1" max="1" width="19" customWidth="1"/>
    <col min="2" max="7" width="8.7109375" customWidth="1"/>
  </cols>
  <sheetData>
    <row r="1" spans="1:16" ht="15.75" x14ac:dyDescent="0.25">
      <c r="A1" s="41" t="s">
        <v>19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6" ht="15.75" x14ac:dyDescent="0.25">
      <c r="A2" s="41" t="s">
        <v>20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6" ht="16.5" thickBot="1" x14ac:dyDescent="0.3">
      <c r="A3" s="1"/>
      <c r="B3" s="1"/>
    </row>
    <row r="4" spans="1:16" ht="16.5" thickBot="1" x14ac:dyDescent="0.3">
      <c r="A4" s="47" t="s">
        <v>7</v>
      </c>
      <c r="B4" s="44" t="s">
        <v>17</v>
      </c>
      <c r="C4" s="45"/>
      <c r="D4" s="45"/>
      <c r="E4" s="45"/>
      <c r="F4" s="45"/>
      <c r="G4" s="46"/>
      <c r="H4" s="44" t="s">
        <v>18</v>
      </c>
      <c r="I4" s="45"/>
      <c r="J4" s="45"/>
      <c r="K4" s="45"/>
      <c r="L4" s="45"/>
      <c r="M4" s="46"/>
    </row>
    <row r="5" spans="1:16" ht="15.75" customHeight="1" x14ac:dyDescent="0.25">
      <c r="A5" s="48"/>
      <c r="B5" s="34" t="s">
        <v>14</v>
      </c>
      <c r="C5" s="35"/>
      <c r="D5" s="36" t="s">
        <v>15</v>
      </c>
      <c r="E5" s="36"/>
      <c r="F5" s="37" t="s">
        <v>16</v>
      </c>
      <c r="G5" s="38"/>
      <c r="H5" s="34" t="s">
        <v>14</v>
      </c>
      <c r="I5" s="35"/>
      <c r="J5" s="36" t="s">
        <v>15</v>
      </c>
      <c r="K5" s="36"/>
      <c r="L5" s="37" t="s">
        <v>16</v>
      </c>
      <c r="M5" s="38"/>
    </row>
    <row r="6" spans="1:16" ht="45.75" thickBot="1" x14ac:dyDescent="0.3">
      <c r="A6" s="49"/>
      <c r="B6" s="3" t="s">
        <v>12</v>
      </c>
      <c r="C6" s="10" t="s">
        <v>6</v>
      </c>
      <c r="D6" s="13" t="s">
        <v>12</v>
      </c>
      <c r="E6" s="12" t="s">
        <v>13</v>
      </c>
      <c r="F6" s="11" t="s">
        <v>12</v>
      </c>
      <c r="G6" s="7" t="s">
        <v>13</v>
      </c>
      <c r="H6" s="3" t="s">
        <v>12</v>
      </c>
      <c r="I6" s="10" t="s">
        <v>6</v>
      </c>
      <c r="J6" s="13" t="s">
        <v>12</v>
      </c>
      <c r="K6" s="12" t="s">
        <v>13</v>
      </c>
      <c r="L6" s="11" t="s">
        <v>12</v>
      </c>
      <c r="M6" s="7" t="s">
        <v>13</v>
      </c>
      <c r="P6" s="9"/>
    </row>
    <row r="7" spans="1:16" x14ac:dyDescent="0.25">
      <c r="A7" s="4" t="s">
        <v>8</v>
      </c>
      <c r="B7" s="15">
        <v>1007</v>
      </c>
      <c r="C7" s="16">
        <f>B7*100/B14</f>
        <v>37.814494930529477</v>
      </c>
      <c r="D7" s="17">
        <v>9</v>
      </c>
      <c r="E7" s="18">
        <f t="shared" ref="E7:E13" si="0">D7*100/B7</f>
        <v>0.89374379344587884</v>
      </c>
      <c r="F7" s="19">
        <f t="shared" ref="F7:F13" si="1">B7-D7</f>
        <v>998</v>
      </c>
      <c r="G7" s="20">
        <f t="shared" ref="G7:G13" si="2">F7*100/B7</f>
        <v>99.106256206554121</v>
      </c>
      <c r="H7" s="15">
        <v>1025</v>
      </c>
      <c r="I7" s="16">
        <f>H7*100/H14</f>
        <v>37.642306279838415</v>
      </c>
      <c r="J7" s="17">
        <v>5</v>
      </c>
      <c r="K7" s="18">
        <f t="shared" ref="K7:K13" si="3">J7*100/H7</f>
        <v>0.48780487804878048</v>
      </c>
      <c r="L7" s="19">
        <f t="shared" ref="L7:L13" si="4">H7-J7</f>
        <v>1020</v>
      </c>
      <c r="M7" s="20">
        <f t="shared" ref="M7:M13" si="5">L7*100/H7</f>
        <v>99.512195121951223</v>
      </c>
    </row>
    <row r="8" spans="1:16" x14ac:dyDescent="0.25">
      <c r="A8" s="5" t="s">
        <v>9</v>
      </c>
      <c r="B8" s="21">
        <v>1202</v>
      </c>
      <c r="C8" s="16">
        <f>B8*100/B14</f>
        <v>45.137063462260606</v>
      </c>
      <c r="D8" s="22">
        <v>27</v>
      </c>
      <c r="E8" s="18">
        <f t="shared" si="0"/>
        <v>2.2462562396006653</v>
      </c>
      <c r="F8" s="19">
        <f t="shared" si="1"/>
        <v>1175</v>
      </c>
      <c r="G8" s="20">
        <f t="shared" si="2"/>
        <v>97.753743760399331</v>
      </c>
      <c r="H8" s="21">
        <v>1220</v>
      </c>
      <c r="I8" s="16">
        <f>H8*100/H14</f>
        <v>44.80352552331987</v>
      </c>
      <c r="J8" s="22">
        <v>19</v>
      </c>
      <c r="K8" s="18">
        <f t="shared" si="3"/>
        <v>1.5573770491803278</v>
      </c>
      <c r="L8" s="19">
        <f t="shared" si="4"/>
        <v>1201</v>
      </c>
      <c r="M8" s="20">
        <f t="shared" si="5"/>
        <v>98.442622950819668</v>
      </c>
    </row>
    <row r="9" spans="1:16" x14ac:dyDescent="0.25">
      <c r="A9" s="5" t="s">
        <v>10</v>
      </c>
      <c r="B9" s="23">
        <v>73</v>
      </c>
      <c r="C9" s="16">
        <f>B9*100/B14</f>
        <v>2.7412692452121665</v>
      </c>
      <c r="D9" s="22">
        <v>4</v>
      </c>
      <c r="E9" s="18">
        <f t="shared" si="0"/>
        <v>5.4794520547945202</v>
      </c>
      <c r="F9" s="19">
        <f t="shared" si="1"/>
        <v>69</v>
      </c>
      <c r="G9" s="20">
        <f t="shared" si="2"/>
        <v>94.520547945205479</v>
      </c>
      <c r="H9" s="23">
        <v>86</v>
      </c>
      <c r="I9" s="16">
        <f>H9*100/H14</f>
        <v>3.1582813073815643</v>
      </c>
      <c r="J9" s="22">
        <v>3</v>
      </c>
      <c r="K9" s="18">
        <f t="shared" si="3"/>
        <v>3.4883720930232558</v>
      </c>
      <c r="L9" s="19">
        <f t="shared" si="4"/>
        <v>83</v>
      </c>
      <c r="M9" s="20">
        <f t="shared" si="5"/>
        <v>96.511627906976742</v>
      </c>
    </row>
    <row r="10" spans="1:16" x14ac:dyDescent="0.25">
      <c r="A10" s="5" t="s">
        <v>0</v>
      </c>
      <c r="B10" s="23">
        <v>30</v>
      </c>
      <c r="C10" s="16">
        <f>B10*100/B14</f>
        <v>1.1265490048817124</v>
      </c>
      <c r="D10" s="22">
        <v>4</v>
      </c>
      <c r="E10" s="18">
        <f t="shared" si="0"/>
        <v>13.333333333333334</v>
      </c>
      <c r="F10" s="19">
        <f t="shared" si="1"/>
        <v>26</v>
      </c>
      <c r="G10" s="20">
        <f t="shared" si="2"/>
        <v>86.666666666666671</v>
      </c>
      <c r="H10" s="23">
        <v>33</v>
      </c>
      <c r="I10" s="16">
        <f>H10*100/H14</f>
        <v>1.2118986412045538</v>
      </c>
      <c r="J10" s="22">
        <v>3</v>
      </c>
      <c r="K10" s="18">
        <f t="shared" si="3"/>
        <v>9.0909090909090917</v>
      </c>
      <c r="L10" s="19">
        <f t="shared" si="4"/>
        <v>30</v>
      </c>
      <c r="M10" s="20">
        <f t="shared" si="5"/>
        <v>90.909090909090907</v>
      </c>
    </row>
    <row r="11" spans="1:16" x14ac:dyDescent="0.25">
      <c r="A11" s="5" t="s">
        <v>1</v>
      </c>
      <c r="B11" s="23">
        <v>302</v>
      </c>
      <c r="C11" s="16">
        <f>B11*100/B14</f>
        <v>11.340593315809238</v>
      </c>
      <c r="D11" s="22">
        <v>37</v>
      </c>
      <c r="E11" s="18">
        <f t="shared" si="0"/>
        <v>12.251655629139073</v>
      </c>
      <c r="F11" s="19">
        <f t="shared" si="1"/>
        <v>265</v>
      </c>
      <c r="G11" s="20">
        <f t="shared" si="2"/>
        <v>87.74834437086092</v>
      </c>
      <c r="H11" s="23">
        <v>310</v>
      </c>
      <c r="I11" s="16">
        <f>H11*100/H14</f>
        <v>11.384502387073081</v>
      </c>
      <c r="J11" s="22">
        <v>1</v>
      </c>
      <c r="K11" s="18">
        <f t="shared" si="3"/>
        <v>0.32258064516129031</v>
      </c>
      <c r="L11" s="19">
        <f t="shared" si="4"/>
        <v>309</v>
      </c>
      <c r="M11" s="20">
        <f t="shared" si="5"/>
        <v>99.677419354838705</v>
      </c>
    </row>
    <row r="12" spans="1:16" x14ac:dyDescent="0.25">
      <c r="A12" s="5" t="s">
        <v>2</v>
      </c>
      <c r="B12" s="23">
        <v>36</v>
      </c>
      <c r="C12" s="16">
        <f>B12*100/B14</f>
        <v>1.3518588058580547</v>
      </c>
      <c r="D12" s="22">
        <v>0</v>
      </c>
      <c r="E12" s="18">
        <f t="shared" si="0"/>
        <v>0</v>
      </c>
      <c r="F12" s="19">
        <f t="shared" si="1"/>
        <v>36</v>
      </c>
      <c r="G12" s="20">
        <f t="shared" si="2"/>
        <v>100</v>
      </c>
      <c r="H12" s="23">
        <v>40</v>
      </c>
      <c r="I12" s="16">
        <f>H12*100/H14</f>
        <v>1.4689680499449136</v>
      </c>
      <c r="J12" s="22">
        <v>0</v>
      </c>
      <c r="K12" s="18">
        <f t="shared" si="3"/>
        <v>0</v>
      </c>
      <c r="L12" s="19">
        <f t="shared" si="4"/>
        <v>40</v>
      </c>
      <c r="M12" s="20">
        <f t="shared" si="5"/>
        <v>100</v>
      </c>
    </row>
    <row r="13" spans="1:16" x14ac:dyDescent="0.25">
      <c r="A13" s="5" t="s">
        <v>3</v>
      </c>
      <c r="B13" s="23">
        <v>13</v>
      </c>
      <c r="C13" s="16">
        <f>B13*100/B14</f>
        <v>0.48817123544874202</v>
      </c>
      <c r="D13" s="22">
        <v>0</v>
      </c>
      <c r="E13" s="18">
        <f t="shared" si="0"/>
        <v>0</v>
      </c>
      <c r="F13" s="19">
        <f t="shared" si="1"/>
        <v>13</v>
      </c>
      <c r="G13" s="20">
        <f t="shared" si="2"/>
        <v>100</v>
      </c>
      <c r="H13" s="23">
        <v>9</v>
      </c>
      <c r="I13" s="16">
        <f>H13*100/H14</f>
        <v>0.3305178112376056</v>
      </c>
      <c r="J13" s="22">
        <v>1</v>
      </c>
      <c r="K13" s="18">
        <f t="shared" si="3"/>
        <v>11.111111111111111</v>
      </c>
      <c r="L13" s="19">
        <f t="shared" si="4"/>
        <v>8</v>
      </c>
      <c r="M13" s="20">
        <f t="shared" si="5"/>
        <v>88.888888888888886</v>
      </c>
    </row>
    <row r="14" spans="1:16" ht="30" customHeight="1" thickBot="1" x14ac:dyDescent="0.3">
      <c r="A14" s="6" t="s">
        <v>11</v>
      </c>
      <c r="B14" s="24">
        <f>SUM(B7:B13)</f>
        <v>2663</v>
      </c>
      <c r="C14" s="25">
        <f>B14*100/B14</f>
        <v>100</v>
      </c>
      <c r="D14" s="26">
        <f>SUM(D7:D13)</f>
        <v>81</v>
      </c>
      <c r="E14" s="27">
        <f t="shared" ref="E14" si="6">D14*100/B14</f>
        <v>3.0416823131806234</v>
      </c>
      <c r="F14" s="28">
        <f t="shared" ref="F14" si="7">B14-D14</f>
        <v>2582</v>
      </c>
      <c r="G14" s="29">
        <f>F14*100/B14</f>
        <v>96.95831768681937</v>
      </c>
      <c r="H14" s="24">
        <f>SUM(H7:H13)</f>
        <v>2723</v>
      </c>
      <c r="I14" s="30">
        <f>H14*100/H14</f>
        <v>100</v>
      </c>
      <c r="J14" s="26">
        <f>SUM(J7:J13)</f>
        <v>32</v>
      </c>
      <c r="K14" s="27">
        <f t="shared" ref="K14" si="8">J14*100/H14</f>
        <v>1.175174439955931</v>
      </c>
      <c r="L14" s="28">
        <f t="shared" ref="L14" si="9">H14-J14</f>
        <v>2691</v>
      </c>
      <c r="M14" s="31">
        <f t="shared" ref="M14" si="10">L14*100/H14</f>
        <v>98.824825560044076</v>
      </c>
    </row>
    <row r="15" spans="1:16" x14ac:dyDescent="0.25">
      <c r="C15" s="2"/>
      <c r="D15" s="2"/>
    </row>
    <row r="16" spans="1:16" ht="22.5" customHeight="1" x14ac:dyDescent="0.25">
      <c r="A16" s="33" t="s">
        <v>21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14"/>
      <c r="O16" s="14"/>
    </row>
    <row r="17" spans="1:15" x14ac:dyDescent="0.25">
      <c r="A17" s="33" t="s">
        <v>22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14"/>
      <c r="O17" s="14"/>
    </row>
    <row r="18" spans="1:15" x14ac:dyDescent="0.25">
      <c r="A18" s="50" t="s">
        <v>23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14"/>
      <c r="O18" s="14"/>
    </row>
    <row r="19" spans="1:15" ht="30" customHeight="1" x14ac:dyDescent="0.25">
      <c r="A19" s="39" t="s">
        <v>24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40"/>
      <c r="O19" s="14"/>
    </row>
    <row r="20" spans="1:15" x14ac:dyDescent="0.25">
      <c r="A20" s="32" t="s">
        <v>25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5" x14ac:dyDescent="0.25">
      <c r="A21" s="32" t="s">
        <v>26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</row>
    <row r="22" spans="1:15" x14ac:dyDescent="0.25">
      <c r="C22" s="2"/>
      <c r="D22" s="2"/>
      <c r="H22" s="8"/>
    </row>
    <row r="23" spans="1:15" x14ac:dyDescent="0.25">
      <c r="C23" s="2"/>
      <c r="D23" s="2"/>
    </row>
    <row r="24" spans="1:15" x14ac:dyDescent="0.25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  <row r="25" spans="1:15" x14ac:dyDescent="0.25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</row>
    <row r="27" spans="1:15" x14ac:dyDescent="0.25">
      <c r="A27" s="43" t="s">
        <v>4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</row>
    <row r="28" spans="1:15" x14ac:dyDescent="0.25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</row>
    <row r="30" spans="1:15" x14ac:dyDescent="0.25">
      <c r="A30" s="42" t="s">
        <v>5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</row>
  </sheetData>
  <mergeCells count="20">
    <mergeCell ref="A19:N19"/>
    <mergeCell ref="A1:N1"/>
    <mergeCell ref="A2:N2"/>
    <mergeCell ref="A30:M30"/>
    <mergeCell ref="A27:M27"/>
    <mergeCell ref="A28:M28"/>
    <mergeCell ref="B4:G4"/>
    <mergeCell ref="H4:M4"/>
    <mergeCell ref="A4:A6"/>
    <mergeCell ref="J5:K5"/>
    <mergeCell ref="L5:M5"/>
    <mergeCell ref="A24:M24"/>
    <mergeCell ref="A25:M25"/>
    <mergeCell ref="A18:M18"/>
    <mergeCell ref="A17:M17"/>
    <mergeCell ref="A16:M16"/>
    <mergeCell ref="B5:C5"/>
    <mergeCell ref="D5:E5"/>
    <mergeCell ref="F5:G5"/>
    <mergeCell ref="H5:I5"/>
  </mergeCells>
  <pageMargins left="0.7" right="0.7" top="0.78740157499999996" bottom="0.78740157499999996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COI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Macháčková Věra , Ing.</dc:creator>
  <cp:lastModifiedBy>Tichota Ondřej</cp:lastModifiedBy>
  <cp:lastPrinted>2012-01-16T12:51:52Z</cp:lastPrinted>
  <dcterms:created xsi:type="dcterms:W3CDTF">2011-06-20T06:56:00Z</dcterms:created>
  <dcterms:modified xsi:type="dcterms:W3CDTF">2016-02-18T14:35:16Z</dcterms:modified>
</cp:coreProperties>
</file>